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hk\Desktop\محمدحسن\متفرقه\سایت\مقطع معادل میلگرد\"/>
    </mc:Choice>
  </mc:AlternateContent>
  <xr:revisionPtr revIDLastSave="0" documentId="13_ncr:1_{DA8F6733-AC54-448F-AFFD-515782932D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قطع معادل میلگرد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3" l="1"/>
  <c r="G7" i="3" l="1"/>
  <c r="F16" i="3" l="1"/>
  <c r="F15" i="3"/>
  <c r="E7" i="3"/>
  <c r="E6" i="3"/>
  <c r="E16" i="3"/>
  <c r="E15" i="3"/>
  <c r="I15" i="3" l="1"/>
  <c r="G16" i="3"/>
  <c r="G15" i="3"/>
  <c r="H16" i="3" l="1"/>
  <c r="F7" i="3"/>
  <c r="F6" i="3"/>
  <c r="G6" i="3" l="1"/>
  <c r="J6" i="3" s="1"/>
  <c r="H7" i="3" s="1"/>
</calcChain>
</file>

<file path=xl/sharedStrings.xml><?xml version="1.0" encoding="utf-8"?>
<sst xmlns="http://schemas.openxmlformats.org/spreadsheetml/2006/main" count="33" uniqueCount="19">
  <si>
    <t>قطر میلگرد</t>
  </si>
  <si>
    <t xml:space="preserve">مساحت </t>
  </si>
  <si>
    <t>تنش</t>
  </si>
  <si>
    <t>نوع میلگرد</t>
  </si>
  <si>
    <t>مساحت میلگرد</t>
  </si>
  <si>
    <t>تنش میلگرد</t>
  </si>
  <si>
    <t>AIII</t>
  </si>
  <si>
    <t>AIV</t>
  </si>
  <si>
    <t>مساحت ضرب در تنش</t>
  </si>
  <si>
    <t>تعداد در یک متر</t>
  </si>
  <si>
    <t>میلگرد موجود</t>
  </si>
  <si>
    <t>میلگرد معادل</t>
  </si>
  <si>
    <t>تنش در مساحت در یک متر</t>
  </si>
  <si>
    <t>AI</t>
  </si>
  <si>
    <t>تعداد</t>
  </si>
  <si>
    <t>فرمولِ معادل کردن با فاصله</t>
  </si>
  <si>
    <t>فرمولِ معادل کردن بدون فاصله</t>
  </si>
  <si>
    <t>AII</t>
  </si>
  <si>
    <r>
      <t>فاصله</t>
    </r>
    <r>
      <rPr>
        <sz val="9"/>
        <rFont val="Calibri"/>
        <family val="2"/>
        <scheme val="minor"/>
      </rPr>
      <t>(سانتی‌متر)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</si>
</sst>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sz val="12"/>
      <name val="B Mitra"/>
      <charset val="178"/>
    </font>
    <font>
      <sz val="10"/>
      <name val="Calibri"/>
      <family val="2"/>
      <charset val="178"/>
      <scheme val="minor"/>
    </font>
    <font>
      <sz val="18"/>
      <name val="B Titr"/>
      <charset val="178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gradientFill>
        <stop position="0">
          <color theme="0"/>
        </stop>
        <stop position="1">
          <color theme="2"/>
        </stop>
      </gradientFill>
    </fill>
    <fill>
      <gradientFill>
        <stop position="0">
          <color theme="0"/>
        </stop>
        <stop position="1">
          <color theme="0" tint="-0.25098422193060094"/>
        </stop>
      </gradientFill>
    </fill>
  </fills>
  <borders count="28">
    <border>
      <left/>
      <right/>
      <top/>
      <bottom/>
      <diagonal/>
    </border>
    <border>
      <left style="thick">
        <color theme="5" tint="-0.24994659260841701"/>
      </left>
      <right style="hair">
        <color theme="5" tint="0.39994506668294322"/>
      </right>
      <top style="thin">
        <color theme="5" tint="-0.24994659260841701"/>
      </top>
      <bottom style="hair">
        <color theme="5" tint="0.39994506668294322"/>
      </bottom>
      <diagonal/>
    </border>
    <border>
      <left style="hair">
        <color theme="5" tint="0.39994506668294322"/>
      </left>
      <right style="hair">
        <color theme="5" tint="0.39994506668294322"/>
      </right>
      <top style="thin">
        <color theme="5" tint="-0.24994659260841701"/>
      </top>
      <bottom style="hair">
        <color theme="5" tint="0.39994506668294322"/>
      </bottom>
      <diagonal/>
    </border>
    <border>
      <left style="hair">
        <color theme="5" tint="0.39994506668294322"/>
      </left>
      <right style="thin">
        <color theme="5" tint="-0.24994659260841701"/>
      </right>
      <top style="thin">
        <color theme="5" tint="-0.24994659260841701"/>
      </top>
      <bottom style="hair">
        <color theme="5" tint="0.39994506668294322"/>
      </bottom>
      <diagonal/>
    </border>
    <border>
      <left style="thick">
        <color theme="5" tint="-0.24994659260841701"/>
      </left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  <border>
      <left style="hair">
        <color theme="5" tint="0.39994506668294322"/>
      </left>
      <right style="thin">
        <color theme="5" tint="-0.24994659260841701"/>
      </right>
      <top style="hair">
        <color theme="5" tint="0.39994506668294322"/>
      </top>
      <bottom style="hair">
        <color theme="5" tint="0.39994506668294322"/>
      </bottom>
      <diagonal/>
    </border>
    <border>
      <left style="thick">
        <color theme="5" tint="-0.24994659260841701"/>
      </left>
      <right style="hair">
        <color theme="5" tint="0.39994506668294322"/>
      </right>
      <top style="hair">
        <color theme="5" tint="0.39994506668294322"/>
      </top>
      <bottom style="thick">
        <color theme="5" tint="-0.24994659260841701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39994506668294322"/>
      </top>
      <bottom style="thick">
        <color theme="5" tint="-0.24994659260841701"/>
      </bottom>
      <diagonal/>
    </border>
    <border>
      <left style="hair">
        <color theme="5" tint="0.39994506668294322"/>
      </left>
      <right style="thin">
        <color theme="5" tint="-0.24994659260841701"/>
      </right>
      <top style="hair">
        <color theme="5" tint="0.39994506668294322"/>
      </top>
      <bottom style="thick">
        <color theme="5" tint="-0.24994659260841701"/>
      </bottom>
      <diagonal/>
    </border>
    <border>
      <left style="hair">
        <color theme="5" tint="0.39994506668294322"/>
      </left>
      <right style="hair">
        <color theme="5" tint="0.39994506668294322"/>
      </right>
      <top style="thin">
        <color theme="5" tint="-0.24994659260841701"/>
      </top>
      <bottom/>
      <diagonal/>
    </border>
    <border>
      <left style="hair">
        <color theme="5" tint="0.39994506668294322"/>
      </left>
      <right style="hair">
        <color theme="5" tint="0.39994506668294322"/>
      </right>
      <top/>
      <bottom/>
      <diagonal/>
    </border>
    <border>
      <left style="hair">
        <color theme="5" tint="0.39994506668294322"/>
      </left>
      <right style="hair">
        <color theme="5" tint="0.39994506668294322"/>
      </right>
      <top/>
      <bottom style="thick">
        <color theme="5" tint="-0.24994659260841701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hair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hair">
        <color rgb="FFFF0000"/>
      </bottom>
      <diagonal/>
    </border>
    <border>
      <left style="thick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thick">
        <color rgb="FFFF0000"/>
      </left>
      <right style="thin">
        <color rgb="FFFF0000"/>
      </right>
      <top style="hair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thick">
        <color rgb="FFFF0000"/>
      </bottom>
      <diagonal/>
    </border>
    <border>
      <left style="thick">
        <color theme="2" tint="-9.9948118533890809E-2"/>
      </left>
      <right/>
      <top style="thin">
        <color theme="2" tint="-9.9948118533890809E-2"/>
      </top>
      <bottom style="thick">
        <color theme="2" tint="-9.9948118533890809E-2"/>
      </bottom>
      <diagonal/>
    </border>
    <border>
      <left/>
      <right/>
      <top style="thin">
        <color theme="2" tint="-9.9948118533890809E-2"/>
      </top>
      <bottom style="thick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ck">
        <color theme="2" tint="-9.9948118533890809E-2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1" fillId="2" borderId="11" xfId="0" applyFont="1" applyFill="1" applyBorder="1"/>
    <xf numFmtId="0" fontId="3" fillId="2" borderId="11" xfId="0" applyFont="1" applyFill="1" applyBorder="1"/>
    <xf numFmtId="0" fontId="1" fillId="2" borderId="12" xfId="0" applyFont="1" applyFill="1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1"/>
  <sheetViews>
    <sheetView rightToLeft="1" tabSelected="1" workbookViewId="0">
      <selection activeCell="I6" sqref="I6"/>
    </sheetView>
  </sheetViews>
  <sheetFormatPr defaultColWidth="8.88671875" defaultRowHeight="14.4" x14ac:dyDescent="0.3"/>
  <cols>
    <col min="1" max="1" width="8.88671875" style="1"/>
    <col min="2" max="2" width="10.109375" style="1" bestFit="1" customWidth="1"/>
    <col min="3" max="4" width="8.88671875" style="1" customWidth="1"/>
    <col min="5" max="5" width="25.109375" style="1" customWidth="1"/>
    <col min="6" max="6" width="11" style="1" bestFit="1" customWidth="1"/>
    <col min="7" max="7" width="15.88671875" style="1" bestFit="1" customWidth="1"/>
    <col min="8" max="8" width="12" style="1" bestFit="1" customWidth="1"/>
    <col min="9" max="10" width="19.33203125" style="1" bestFit="1" customWidth="1"/>
    <col min="11" max="13" width="11.109375" style="1" customWidth="1"/>
    <col min="14" max="16384" width="8.88671875" style="1"/>
  </cols>
  <sheetData>
    <row r="1" spans="2:19" ht="36.6" x14ac:dyDescent="1.2">
      <c r="B1" s="45"/>
      <c r="C1" s="45"/>
      <c r="D1" s="45"/>
      <c r="E1" s="45"/>
      <c r="F1" s="45"/>
      <c r="G1" s="45"/>
    </row>
    <row r="2" spans="2:19" x14ac:dyDescent="0.3">
      <c r="I2" s="2"/>
      <c r="J2" s="2"/>
      <c r="K2" s="2"/>
      <c r="L2" s="2"/>
      <c r="M2" s="2"/>
    </row>
    <row r="3" spans="2:19" ht="37.200000000000003" thickBot="1" x14ac:dyDescent="1.25">
      <c r="B3" s="46" t="s">
        <v>15</v>
      </c>
      <c r="C3" s="47"/>
      <c r="D3" s="47"/>
      <c r="E3" s="47"/>
      <c r="F3" s="47"/>
      <c r="G3" s="48"/>
      <c r="I3" s="2"/>
    </row>
    <row r="4" spans="2:19" ht="15" thickTop="1" x14ac:dyDescent="0.3"/>
    <row r="5" spans="2:19" x14ac:dyDescent="0.3">
      <c r="B5" s="31"/>
      <c r="C5" s="32" t="s">
        <v>3</v>
      </c>
      <c r="D5" s="32" t="s">
        <v>0</v>
      </c>
      <c r="E5" s="32" t="s">
        <v>2</v>
      </c>
      <c r="F5" s="32" t="s">
        <v>4</v>
      </c>
      <c r="G5" s="32" t="s">
        <v>8</v>
      </c>
      <c r="H5" s="32" t="s">
        <v>18</v>
      </c>
      <c r="I5" s="32" t="s">
        <v>9</v>
      </c>
      <c r="J5" s="32" t="s">
        <v>12</v>
      </c>
      <c r="K5" s="2"/>
      <c r="L5" s="2"/>
      <c r="M5" s="2"/>
      <c r="N5" s="2"/>
      <c r="O5" s="20" t="s">
        <v>0</v>
      </c>
      <c r="P5" s="21" t="s">
        <v>1</v>
      </c>
      <c r="Q5" s="23"/>
      <c r="R5" s="21" t="s">
        <v>3</v>
      </c>
      <c r="S5" s="22" t="s">
        <v>5</v>
      </c>
    </row>
    <row r="6" spans="2:19" ht="18" x14ac:dyDescent="0.3">
      <c r="B6" s="37" t="s">
        <v>10</v>
      </c>
      <c r="C6" s="27" t="s">
        <v>7</v>
      </c>
      <c r="D6" s="27">
        <v>16</v>
      </c>
      <c r="E6" s="36">
        <f>LOOKUP(C6,$R$6:$R$9,$S$6:$S$9)</f>
        <v>5000</v>
      </c>
      <c r="F6" s="33">
        <f>LOOKUP(D6,$O$6:$O$15,$P$6:$P$15)</f>
        <v>2.0099999999999998</v>
      </c>
      <c r="G6" s="33">
        <f>F6*E6</f>
        <v>10049.999999999998</v>
      </c>
      <c r="H6" s="29">
        <v>20</v>
      </c>
      <c r="I6" s="28">
        <f>ROUND((100/H6),2)</f>
        <v>5</v>
      </c>
      <c r="J6" s="33">
        <f>I6*G6</f>
        <v>50249.999999999993</v>
      </c>
      <c r="N6" s="2"/>
      <c r="O6" s="7">
        <v>10</v>
      </c>
      <c r="P6" s="8">
        <v>0.78500000000000003</v>
      </c>
      <c r="Q6" s="24"/>
      <c r="R6" s="8" t="s">
        <v>13</v>
      </c>
      <c r="S6" s="10">
        <v>2400</v>
      </c>
    </row>
    <row r="7" spans="2:19" ht="18.600000000000001" thickBot="1" x14ac:dyDescent="0.35">
      <c r="B7" s="38" t="s">
        <v>11</v>
      </c>
      <c r="C7" s="30" t="s">
        <v>6</v>
      </c>
      <c r="D7" s="30">
        <v>20</v>
      </c>
      <c r="E7" s="35">
        <f>LOOKUP(C7,$R$6:$R$9,$S$6:$S$9)</f>
        <v>4000</v>
      </c>
      <c r="F7" s="34">
        <f t="shared" ref="F7" si="0">LOOKUP(D7,$O$6:$O$15,$P$6:$P$15)</f>
        <v>3.14</v>
      </c>
      <c r="G7" s="34">
        <f>F7*E7</f>
        <v>12560</v>
      </c>
      <c r="H7" s="34">
        <f>ROUND(100/(J6/G7),2)</f>
        <v>25</v>
      </c>
      <c r="I7" s="34"/>
      <c r="J7" s="34"/>
      <c r="K7" s="2"/>
      <c r="L7" s="2"/>
      <c r="M7" s="2"/>
      <c r="N7" s="2"/>
      <c r="O7" s="7">
        <v>12</v>
      </c>
      <c r="P7" s="8">
        <v>1.1299999999999999</v>
      </c>
      <c r="Q7" s="24"/>
      <c r="R7" s="8" t="s">
        <v>17</v>
      </c>
      <c r="S7" s="10">
        <v>3000</v>
      </c>
    </row>
    <row r="8" spans="2:19" ht="18.600000000000001" thickTop="1" x14ac:dyDescent="0.5">
      <c r="C8" s="3"/>
      <c r="D8" s="3"/>
      <c r="E8" s="4"/>
      <c r="F8" s="2"/>
      <c r="G8" s="2"/>
      <c r="H8" s="2"/>
      <c r="J8" s="2"/>
      <c r="K8" s="2"/>
      <c r="L8" s="2"/>
      <c r="M8" s="2"/>
      <c r="N8" s="2"/>
      <c r="O8" s="7">
        <v>14</v>
      </c>
      <c r="P8" s="8">
        <v>1.54</v>
      </c>
      <c r="Q8" s="24"/>
      <c r="R8" s="8" t="s">
        <v>6</v>
      </c>
      <c r="S8" s="10">
        <v>4000</v>
      </c>
    </row>
    <row r="9" spans="2:19" ht="18" x14ac:dyDescent="0.5">
      <c r="C9" s="3"/>
      <c r="D9" s="3"/>
      <c r="E9" s="4"/>
      <c r="F9" s="2"/>
      <c r="G9" s="2"/>
      <c r="H9" s="2"/>
      <c r="J9" s="2"/>
      <c r="K9" s="2"/>
      <c r="L9" s="2"/>
      <c r="M9" s="2"/>
      <c r="N9" s="2"/>
      <c r="O9" s="7">
        <v>16</v>
      </c>
      <c r="P9" s="8">
        <v>2.0099999999999998</v>
      </c>
      <c r="Q9" s="24"/>
      <c r="R9" s="8" t="s">
        <v>7</v>
      </c>
      <c r="S9" s="10">
        <v>5000</v>
      </c>
    </row>
    <row r="10" spans="2:19" ht="18" x14ac:dyDescent="0.5">
      <c r="C10" s="3"/>
      <c r="D10" s="3"/>
      <c r="E10" s="4"/>
      <c r="F10" s="2"/>
      <c r="G10" s="2"/>
      <c r="H10" s="2"/>
      <c r="J10" s="2"/>
      <c r="K10" s="2"/>
      <c r="L10" s="2"/>
      <c r="M10" s="2"/>
      <c r="N10" s="2"/>
      <c r="O10" s="7">
        <v>18</v>
      </c>
      <c r="P10" s="8">
        <v>2.54</v>
      </c>
      <c r="Q10" s="24"/>
      <c r="R10" s="9"/>
      <c r="S10" s="11"/>
    </row>
    <row r="11" spans="2:19" ht="18" customHeight="1" x14ac:dyDescent="0.3">
      <c r="B11" s="39" t="s">
        <v>16</v>
      </c>
      <c r="C11" s="40"/>
      <c r="D11" s="40"/>
      <c r="E11" s="40"/>
      <c r="F11" s="40"/>
      <c r="G11" s="41"/>
      <c r="H11" s="2"/>
      <c r="J11" s="2"/>
      <c r="K11" s="2"/>
      <c r="L11" s="2"/>
      <c r="M11" s="2"/>
      <c r="N11" s="2"/>
      <c r="O11" s="7">
        <v>20</v>
      </c>
      <c r="P11" s="8">
        <v>3.14</v>
      </c>
      <c r="Q11" s="24"/>
      <c r="R11" s="9"/>
      <c r="S11" s="11"/>
    </row>
    <row r="12" spans="2:19" s="5" customFormat="1" ht="18" customHeight="1" thickBot="1" x14ac:dyDescent="0.35">
      <c r="B12" s="42"/>
      <c r="C12" s="43"/>
      <c r="D12" s="43"/>
      <c r="E12" s="43"/>
      <c r="F12" s="43"/>
      <c r="G12" s="44"/>
      <c r="J12" s="6"/>
      <c r="K12" s="6"/>
      <c r="L12" s="6"/>
      <c r="M12" s="6"/>
      <c r="N12" s="6"/>
      <c r="O12" s="12">
        <v>22</v>
      </c>
      <c r="P12" s="13">
        <v>3.8</v>
      </c>
      <c r="Q12" s="25"/>
      <c r="R12" s="14"/>
      <c r="S12" s="15"/>
    </row>
    <row r="13" spans="2:19" ht="18.600000000000001" thickTop="1" x14ac:dyDescent="0.5">
      <c r="C13" s="3"/>
      <c r="D13" s="3"/>
      <c r="E13" s="4"/>
      <c r="F13" s="2"/>
      <c r="G13" s="2"/>
      <c r="H13" s="2"/>
      <c r="J13" s="2"/>
      <c r="K13" s="2"/>
      <c r="L13" s="2"/>
      <c r="M13" s="2"/>
      <c r="N13" s="2"/>
      <c r="O13" s="7">
        <v>25</v>
      </c>
      <c r="P13" s="8">
        <v>4.91</v>
      </c>
      <c r="Q13" s="24"/>
      <c r="R13" s="9"/>
      <c r="S13" s="11"/>
    </row>
    <row r="14" spans="2:19" x14ac:dyDescent="0.3">
      <c r="B14" s="31"/>
      <c r="C14" s="32" t="s">
        <v>3</v>
      </c>
      <c r="D14" s="32" t="s">
        <v>0</v>
      </c>
      <c r="E14" s="32" t="s">
        <v>2</v>
      </c>
      <c r="F14" s="32" t="s">
        <v>4</v>
      </c>
      <c r="G14" s="32" t="s">
        <v>8</v>
      </c>
      <c r="H14" s="32" t="s">
        <v>14</v>
      </c>
      <c r="I14" s="32" t="s">
        <v>12</v>
      </c>
      <c r="K14" s="2"/>
      <c r="L14" s="2"/>
      <c r="M14" s="2"/>
      <c r="N14" s="2"/>
      <c r="O14" s="7">
        <v>28</v>
      </c>
      <c r="P14" s="8">
        <v>6.16</v>
      </c>
      <c r="Q14" s="24"/>
      <c r="R14" s="9"/>
      <c r="S14" s="11"/>
    </row>
    <row r="15" spans="2:19" ht="18.600000000000001" thickBot="1" x14ac:dyDescent="0.35">
      <c r="B15" s="37" t="s">
        <v>10</v>
      </c>
      <c r="C15" s="27" t="s">
        <v>6</v>
      </c>
      <c r="D15" s="27">
        <v>28</v>
      </c>
      <c r="E15" s="36">
        <f>LOOKUP(C15,$R$6:$R$9,$S$6:$S$9)</f>
        <v>4000</v>
      </c>
      <c r="F15" s="33">
        <f>LOOKUP(D15,$O$6:$O$15,$P$6:$P$15)</f>
        <v>6.16</v>
      </c>
      <c r="G15" s="33">
        <f>F15*E15</f>
        <v>24640</v>
      </c>
      <c r="H15" s="29">
        <v>4</v>
      </c>
      <c r="I15" s="33">
        <f>H15*F15*E15</f>
        <v>98560</v>
      </c>
      <c r="K15" s="2"/>
      <c r="L15" s="2"/>
      <c r="M15" s="2"/>
      <c r="N15" s="2"/>
      <c r="O15" s="16">
        <v>32</v>
      </c>
      <c r="P15" s="17">
        <v>8.0399999999999991</v>
      </c>
      <c r="Q15" s="26"/>
      <c r="R15" s="18"/>
      <c r="S15" s="19"/>
    </row>
    <row r="16" spans="2:19" ht="19.2" thickTop="1" thickBot="1" x14ac:dyDescent="0.35">
      <c r="B16" s="38" t="s">
        <v>11</v>
      </c>
      <c r="C16" s="30" t="s">
        <v>7</v>
      </c>
      <c r="D16" s="30">
        <v>25</v>
      </c>
      <c r="E16" s="35">
        <f>LOOKUP(C16,$R$6:$R$9,$S$6:$S$9)</f>
        <v>5000</v>
      </c>
      <c r="F16" s="34">
        <f>LOOKUP(D16,$O$6:$O$15,$P$6:$P$15)</f>
        <v>4.91</v>
      </c>
      <c r="G16" s="34">
        <f t="shared" ref="G16" si="1">F16*E16</f>
        <v>24550</v>
      </c>
      <c r="H16" s="34">
        <f>ROUND(I15/G16,2)</f>
        <v>4.01</v>
      </c>
      <c r="I16" s="34"/>
      <c r="K16" s="2"/>
      <c r="L16" s="2"/>
      <c r="M16" s="2"/>
      <c r="N16" s="2"/>
      <c r="O16" s="2"/>
      <c r="P16" s="2"/>
    </row>
    <row r="17" spans="3:16" ht="18.600000000000001" thickTop="1" x14ac:dyDescent="0.5">
      <c r="C17" s="3"/>
      <c r="D17" s="3"/>
      <c r="E17" s="4"/>
      <c r="F17" s="2"/>
      <c r="G17" s="2"/>
      <c r="H17" s="2"/>
      <c r="J17" s="2"/>
      <c r="K17" s="2"/>
      <c r="L17" s="2"/>
      <c r="M17" s="2"/>
      <c r="N17" s="2"/>
      <c r="O17" s="2"/>
      <c r="P17" s="2"/>
    </row>
    <row r="18" spans="3:16" ht="18" x14ac:dyDescent="0.5">
      <c r="C18" s="3"/>
      <c r="D18" s="3"/>
      <c r="E18" s="4"/>
      <c r="F18" s="2"/>
      <c r="G18" s="2"/>
      <c r="H18" s="2"/>
      <c r="J18" s="2"/>
      <c r="K18" s="2"/>
      <c r="L18" s="2"/>
      <c r="M18" s="2"/>
      <c r="N18" s="2"/>
      <c r="O18" s="2"/>
      <c r="P18" s="2"/>
    </row>
    <row r="19" spans="3:16" ht="18" x14ac:dyDescent="0.5">
      <c r="C19" s="3"/>
      <c r="D19" s="3"/>
      <c r="E19" s="4"/>
      <c r="F19" s="2"/>
      <c r="G19" s="2"/>
      <c r="H19" s="2"/>
      <c r="J19" s="2"/>
      <c r="K19" s="2"/>
      <c r="L19" s="2"/>
      <c r="M19" s="2"/>
      <c r="N19" s="2"/>
      <c r="O19" s="2"/>
      <c r="P19" s="2"/>
    </row>
    <row r="20" spans="3:16" ht="18" x14ac:dyDescent="0.5">
      <c r="C20" s="3"/>
      <c r="D20" s="3"/>
      <c r="E20" s="4"/>
      <c r="F20" s="2"/>
      <c r="G20" s="2"/>
      <c r="H20" s="2"/>
      <c r="J20" s="2"/>
      <c r="K20" s="2"/>
      <c r="L20" s="2"/>
      <c r="M20" s="2"/>
      <c r="N20" s="2"/>
      <c r="O20" s="2"/>
      <c r="P20" s="2"/>
    </row>
    <row r="21" spans="3:16" x14ac:dyDescent="0.3">
      <c r="F21" s="2"/>
    </row>
  </sheetData>
  <sheetProtection sheet="1" objects="1" scenarios="1"/>
  <mergeCells count="3">
    <mergeCell ref="B11:G12"/>
    <mergeCell ref="B1:G1"/>
    <mergeCell ref="B3:G3"/>
  </mergeCells>
  <conditionalFormatting sqref="H7">
    <cfRule type="cellIs" dxfId="0" priority="1" operator="greaterThan">
      <formula>30</formula>
    </cfRule>
  </conditionalFormatting>
  <dataValidations count="4">
    <dataValidation type="list" allowBlank="1" showInputMessage="1" showErrorMessage="1" sqref="C6:C7 C15:C16" xr:uid="{00000000-0002-0000-0000-000000000000}">
      <formula1>$R$6:$R$9</formula1>
    </dataValidation>
    <dataValidation type="list" allowBlank="1" showInputMessage="1" showErrorMessage="1" errorTitle="اخطار" error="این سایز میلگرد در بارار وجود ندارد." sqref="D6:D7 D15:D16" xr:uid="{00000000-0002-0000-0000-000001000000}">
      <formula1>$O$6:$O$15</formula1>
    </dataValidation>
    <dataValidation type="whole" errorStyle="warning" showInputMessage="1" showErrorMessage="1" errorTitle="اخطار" error="فاصله میلگردها بیش از ۳۰ سانتی‌متر طبق مبحث نهم مقررات ملی مجاز نیست." sqref="H7" xr:uid="{00000000-0002-0000-0000-000002000000}">
      <formula1>D7*0.2</formula1>
      <formula2>30</formula2>
    </dataValidation>
    <dataValidation type="whole" allowBlank="1" showInputMessage="1" showErrorMessage="1" errorTitle="اخطار" error="خطر" sqref="K7" xr:uid="{00000000-0002-0000-0000-000003000000}">
      <formula1>6</formula1>
      <formula2>10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مقطع معادل میلگرد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mhk</cp:lastModifiedBy>
  <dcterms:created xsi:type="dcterms:W3CDTF">2022-12-19T07:13:48Z</dcterms:created>
  <dcterms:modified xsi:type="dcterms:W3CDTF">2023-09-06T15:10:32Z</dcterms:modified>
</cp:coreProperties>
</file>